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6F6F3BD8-B8B1-4115-BA41-AC6CD3B0CBB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<sst xmlns="http://schemas.openxmlformats.org/spreadsheetml/2006/main" count="36" uniqueCount="36">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</sst>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5" fontId="3" fillId="0" borderId="11" xfId="1" applyNumberFormat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workbookViewId="0">
      <selection activeCell="D45" sqref="D45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1.7109375" style="13" customWidth="1"/>
    <col min="4" max="4" width="14.28515625" style="13" customWidth="1"/>
    <col min="5" max="5" width="13.570312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192477.81999999998</v>
      </c>
      <c r="D8" s="7">
        <f>SUM(D10,D19)</f>
        <v>24564605.599999998</v>
      </c>
      <c r="E8" s="7">
        <f>SUM(E10,E19)</f>
        <v>24643332.34</v>
      </c>
      <c r="F8" s="7">
        <f>C8+D8-E8</f>
        <v>113751.07999999821</v>
      </c>
      <c r="G8" s="7">
        <f>F8-C8</f>
        <v>-78726.740000001766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193268.81999999998</v>
      </c>
      <c r="D10" s="7">
        <f>SUM(D11:D17)</f>
        <v>24564605.599999998</v>
      </c>
      <c r="E10" s="7">
        <f>SUM(E11:E17)</f>
        <v>24604616.739999998</v>
      </c>
      <c r="F10" s="7">
        <f t="shared" ref="F10:F17" si="0">C10+D10-E10</f>
        <v>153257.6799999997</v>
      </c>
      <c r="G10" s="7">
        <f t="shared" ref="G10:G17" si="1">F10-C10</f>
        <v>-40011.140000000276</v>
      </c>
    </row>
    <row r="11" spans="2:7" x14ac:dyDescent="0.2">
      <c r="B11" s="3" t="s">
        <v>6</v>
      </c>
      <c r="C11" s="8">
        <v>200463.09</v>
      </c>
      <c r="D11" s="8">
        <v>14291373.17</v>
      </c>
      <c r="E11" s="8">
        <v>14327492.390000001</v>
      </c>
      <c r="F11" s="12">
        <f t="shared" si="0"/>
        <v>164343.86999999918</v>
      </c>
      <c r="G11" s="12">
        <f t="shared" si="1"/>
        <v>-36119.220000000816</v>
      </c>
    </row>
    <row r="12" spans="2:7" x14ac:dyDescent="0.2">
      <c r="B12" s="3" t="s">
        <v>7</v>
      </c>
      <c r="C12" s="8">
        <v>-3197.95</v>
      </c>
      <c r="D12" s="8">
        <v>10264833.939999999</v>
      </c>
      <c r="E12" s="8">
        <v>10266459.699999999</v>
      </c>
      <c r="F12" s="12">
        <f t="shared" si="0"/>
        <v>-4823.7099999990314</v>
      </c>
      <c r="G12" s="12">
        <f t="shared" si="1"/>
        <v>-1625.7599999990316</v>
      </c>
    </row>
    <row r="13" spans="2:7" x14ac:dyDescent="0.2">
      <c r="B13" s="3" t="s">
        <v>8</v>
      </c>
      <c r="C13" s="8">
        <v>-3996.32</v>
      </c>
      <c r="D13" s="8">
        <v>8398.49</v>
      </c>
      <c r="E13" s="8">
        <v>10664.65</v>
      </c>
      <c r="F13" s="12">
        <f t="shared" si="0"/>
        <v>-6262.48</v>
      </c>
      <c r="G13" s="12">
        <f t="shared" si="1"/>
        <v>-2266.1599999999994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-791</v>
      </c>
      <c r="D19" s="7">
        <f>SUM(D20:D28)</f>
        <v>0</v>
      </c>
      <c r="E19" s="7">
        <f>SUM(E20:E28)</f>
        <v>38715.599999999999</v>
      </c>
      <c r="F19" s="7">
        <f t="shared" ref="F19:F28" si="2">C19+D19-E19</f>
        <v>-39506.6</v>
      </c>
      <c r="G19" s="7">
        <f t="shared" ref="G19:G28" si="3">F19-C19</f>
        <v>-38715.599999999999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592402.94999999995</v>
      </c>
      <c r="D23" s="8">
        <v>0</v>
      </c>
      <c r="E23" s="8">
        <v>0</v>
      </c>
      <c r="F23" s="12">
        <f t="shared" si="2"/>
        <v>592402.94999999995</v>
      </c>
      <c r="G23" s="12">
        <f t="shared" si="3"/>
        <v>0</v>
      </c>
    </row>
    <row r="24" spans="1:7" x14ac:dyDescent="0.2">
      <c r="B24" s="3" t="s">
        <v>19</v>
      </c>
      <c r="C24" s="8">
        <v>70000</v>
      </c>
      <c r="D24" s="8">
        <v>0</v>
      </c>
      <c r="E24" s="8">
        <v>0</v>
      </c>
      <c r="F24" s="12">
        <f t="shared" si="2"/>
        <v>70000</v>
      </c>
      <c r="G24" s="12">
        <f t="shared" si="3"/>
        <v>0</v>
      </c>
    </row>
    <row r="25" spans="1:7" ht="24" x14ac:dyDescent="0.2">
      <c r="B25" s="3" t="s">
        <v>20</v>
      </c>
      <c r="C25" s="8">
        <v>-663193.94999999995</v>
      </c>
      <c r="D25" s="8">
        <v>0</v>
      </c>
      <c r="E25" s="8">
        <v>38715.599999999999</v>
      </c>
      <c r="F25" s="12">
        <f t="shared" si="2"/>
        <v>-701909.54999999993</v>
      </c>
      <c r="G25" s="12">
        <f t="shared" si="3"/>
        <v>-38715.599999999977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6" s="18" customFormat="1" x14ac:dyDescent="0.2"/>
    <row r="34" spans="2:6" s="18" customFormat="1" ht="14.25" x14ac:dyDescent="0.2">
      <c r="B34" s="20" t="s">
        <v>32</v>
      </c>
      <c r="C34" s="20"/>
      <c r="D34" s="20"/>
      <c r="E34" s="20" t="s">
        <v>33</v>
      </c>
      <c r="F34" s="20"/>
    </row>
    <row r="35" spans="2:6" s="18" customFormat="1" ht="14.25" x14ac:dyDescent="0.2">
      <c r="B35" s="20" t="s">
        <v>34</v>
      </c>
      <c r="C35" s="20"/>
      <c r="D35" s="20"/>
      <c r="E35" s="20" t="s">
        <v>35</v>
      </c>
      <c r="F35" s="20"/>
    </row>
    <row r="36" spans="2:6" s="18" customFormat="1" x14ac:dyDescent="0.2"/>
    <row r="37" spans="2:6" s="18" customFormat="1" x14ac:dyDescent="0.2"/>
    <row r="38" spans="2:6" s="18" customFormat="1" x14ac:dyDescent="0.2"/>
    <row r="39" spans="2:6" s="18" customFormat="1" x14ac:dyDescent="0.2"/>
    <row r="40" spans="2:6" s="18" customFormat="1" x14ac:dyDescent="0.2"/>
    <row r="41" spans="2:6" s="18" customFormat="1" x14ac:dyDescent="0.2"/>
    <row r="42" spans="2:6" s="18" customFormat="1" x14ac:dyDescent="0.2"/>
    <row r="43" spans="2:6" s="18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2025-02-05T00:07:27Z</cp:lastPrinted>
  <dcterms:created xsi:type="dcterms:W3CDTF">2019-12-03T19:14:48Z</dcterms:created>
  <dcterms:modified xsi:type="dcterms:W3CDTF">2025-02-05T00:52:28Z</dcterms:modified>
</cp:coreProperties>
</file>